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M13" i="1"/>
  <c r="M12"/>
  <c r="M11"/>
  <c r="M10"/>
  <c r="M9"/>
  <c r="M8"/>
  <c r="M7"/>
  <c r="L14" l="1"/>
  <c r="M14" s="1"/>
  <c r="M15" s="1"/>
  <c r="B13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<sst xmlns="http://schemas.openxmlformats.org/spreadsheetml/2006/main" count="86" uniqueCount="67">
  <si>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</si>
  <si>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</si>
  <si>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</si>
  <si>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</si>
  <si>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</si>
  <si>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</si>
  <si>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</si>
  <si>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</si>
  <si>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</si>
  <si>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</si>
  <si>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</si>
  <si>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</si>
  <si>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</si>
  <si>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</si>
  <si>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</si>
  <si>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</si>
  <si>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</si>
  <si>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</si>
  <si>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</si>
  <si>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</si>
  <si>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</si>
  <si>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</si>
  <si>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</si>
  <si>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</si>
  <si>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</si>
  <si>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</si>
  <si>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</si>
  <si>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</si>
  <si>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</si>
  <si>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зажимов поддерживающих, троссовых,натягивающих, крюков, кронштейнов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</si>
  <si>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</si>
  <si>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</si>
  <si>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</si>
  <si>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</si>
  <si>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</si>
  <si>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</si>
  <si>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39214</t>
  </si>
  <si>
    <t>ЗАЖИМ НАТЯЖНОЙ AC 68</t>
  </si>
  <si>
    <t>Зажим натяжной АС-68, для кабеля типа "8"</t>
  </si>
  <si>
    <t>шт</t>
  </si>
  <si>
    <t>39211</t>
  </si>
  <si>
    <t>ЗАЖИМ НАТЯЖНОЙ АС35</t>
  </si>
  <si>
    <t>37670</t>
  </si>
  <si>
    <t>ЗАЖИМ ПОДДЕРЖИВАЮЩИЙ ПСО-12,8П-11</t>
  </si>
  <si>
    <t>39212</t>
  </si>
  <si>
    <t>ЗАЖИМ ПОДДЕРЖИВАЮЩИЙ SC 30/34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</si>
  <si>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</si>
  <si>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</si>
  <si>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</si>
  <si>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42122</t>
  </si>
  <si>
    <t>ЗАЖИМ ШЛЕЙФОВЫЙ ЗКШ</t>
  </si>
  <si>
    <t>42448</t>
  </si>
  <si>
    <t>ЗАЖИМ АНКЕРНЫЙ (ВИНТОВОЙ) ЗМК 1</t>
  </si>
  <si>
    <t>Для крепления малопарных (до 4-х пар) цифровых кабелей с вынесенным тросом (возможность крепления до 2-х кабелей).</t>
  </si>
  <si>
    <t>Анкерные зажимы AC35 позволяют закрепить кабель типа "8" за вынесенный диэлектрический трос. Зажим удерживается непосредственно за стальной трос, прорезая оболочку. Зажимы AC35  применяются для подвески оптического кабеля с внешним диэлектрическим силовымм элементом (тросом) на пролетах до 110 м. Диаметр троса по изоляции 3-5мм.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</si>
  <si>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протеектора длиной не менее 1100мм,состоящих из 3-4 спиральных прядей, концы прядей отогнуты "от кабеля", для предотвращения повреждения оболочки; кольцевой коуш.</t>
  </si>
  <si>
    <t>Поддерживающий зажим  для оптических кабелей с вынесенным стальным или из сплава алюминия несущим тросом (тип "8"). Поддерживающий зажим SC 30/34 состоит из двух стальных оцинкованных пластин с вставками из ультрафиолетостойкого термопластика, с двумя каннавками, позволяющими крепить кабель типа «8» с диаметром несущего троса по изоляции от 4 до 9мм (4-5мм в малой канавке и 6-9мм в большой). Устойчивость к вертикальному растяжению 5кН.</t>
  </si>
  <si>
    <t>Зажимы шлейфовые типа ЗКШ3 предназначены для крепления шлейфа оптического кабеля самонесущего неметаллического (ОКСН) и оптического кабеля, встроенного в грозозащитный трос (ОКГТ) к круглым опорам ВЛ, связи, железобетонным стойкам типа СВ, и другим констррукциям.</t>
  </si>
  <si>
    <t>280</t>
  </si>
  <si>
    <t>200</t>
  </si>
  <si>
    <t>800</t>
  </si>
  <si>
    <t>Приложение 1.2</t>
  </si>
  <si>
    <t>Шиц Дмитрий Васильевич тел.(347) 221-55-97, эл.почта: d.shic@bashtel.ru</t>
  </si>
  <si>
    <t>Предельная сумма лота составляет:  389 941,33 руб. с НДС.</t>
  </si>
  <si>
    <t>2квартал: до 20 апреля 2015г. 3 квартал: до 15 июля 2015г</t>
  </si>
  <si>
    <t>г. Уфа, ул. Каспийская, д.14; Мухаметшина З.Р. 89018173671</t>
  </si>
  <si>
    <t>Мухамадеев А.В. тел. (347)221-55-87, эл.почта:  muhamadeevav@bashtel.ru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</si>
</sst>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;[Red]0.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2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30"/>
  <sheetViews>
    <sheetView tabSelected="1" topLeftCell="F1" zoomScale="80" zoomScaleNormal="80" workbookViewId="0">
      <selection activeCell="E18" sqref="E18:N18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4.28515625" style="10" customWidth="1"/>
    <col min="6" max="6" width="37.140625" customWidth="1"/>
    <col min="11" max="11" width="19.5703125" style="7" customWidth="1"/>
    <col min="12" max="12" width="16" style="7" customWidth="1"/>
    <col min="13" max="13" width="18.28515625" style="9" customWidth="1"/>
    <col min="14" max="14" width="28.5703125" customWidth="1"/>
    <col min="15" max="15" width="3.28515625" customWidth="1"/>
    <col min="25" max="28" width="9.140625" style="10"/>
  </cols>
  <sheetData>
    <row r="1" spans="1:29">
      <c r="N1" s="19" t="s">
        <v>61</v>
      </c>
    </row>
    <row r="2" spans="1:29">
      <c r="B2" s="34" t="s">
        <v>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9">
      <c r="B3" t="s">
        <v>19</v>
      </c>
      <c r="C3" s="10" t="s">
        <v>29</v>
      </c>
      <c r="D3" s="23"/>
      <c r="E3" s="23"/>
      <c r="F3" s="22"/>
      <c r="N3" s="19"/>
      <c r="O3" s="3"/>
    </row>
    <row r="4" spans="1:29" s="11" customFormat="1">
      <c r="B4" s="35" t="s">
        <v>0</v>
      </c>
      <c r="C4" s="38" t="s">
        <v>24</v>
      </c>
      <c r="D4" s="35" t="s">
        <v>11</v>
      </c>
      <c r="E4" s="38" t="s">
        <v>25</v>
      </c>
      <c r="F4" s="35" t="s">
        <v>1</v>
      </c>
      <c r="G4" s="35" t="s">
        <v>10</v>
      </c>
      <c r="H4" s="37"/>
      <c r="I4" s="37"/>
      <c r="J4" s="37"/>
      <c r="K4" s="43" t="s">
        <v>15</v>
      </c>
      <c r="L4" s="41" t="s">
        <v>16</v>
      </c>
      <c r="M4" s="36" t="s">
        <v>18</v>
      </c>
      <c r="N4" s="35" t="s">
        <v>2</v>
      </c>
      <c r="O4" s="12"/>
    </row>
    <row r="5" spans="1:29" s="13" customFormat="1" ht="64.5" customHeight="1">
      <c r="B5" s="35"/>
      <c r="C5" s="39"/>
      <c r="D5" s="35"/>
      <c r="E5" s="39"/>
      <c r="F5" s="35"/>
      <c r="G5" s="35"/>
      <c r="H5" s="8" t="s">
        <v>12</v>
      </c>
      <c r="I5" s="8" t="s">
        <v>13</v>
      </c>
      <c r="J5" s="8" t="s">
        <v>14</v>
      </c>
      <c r="K5" s="44"/>
      <c r="L5" s="42"/>
      <c r="M5" s="36"/>
      <c r="N5" s="35"/>
    </row>
    <row r="6" spans="1:29" s="11" customFormat="1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45">
      <c r="A7" s="10"/>
      <c r="B7" s="6">
        <f t="shared" ref="B7:B13" si="0">ROW()-6</f>
        <v>1</v>
      </c>
      <c r="C7" s="6" t="s">
        <v>36</v>
      </c>
      <c r="D7" s="1" t="s">
        <v>37</v>
      </c>
      <c r="E7" s="1"/>
      <c r="F7" s="1" t="s">
        <v>38</v>
      </c>
      <c r="G7" s="4" t="s">
        <v>39</v>
      </c>
      <c r="H7" s="24">
        <v>50</v>
      </c>
      <c r="I7" s="24">
        <v>75</v>
      </c>
      <c r="J7" s="33">
        <v>125</v>
      </c>
      <c r="K7" s="5">
        <v>170.67</v>
      </c>
      <c r="L7" s="5">
        <v>21333.75</v>
      </c>
      <c r="M7" s="5">
        <f t="shared" ref="M7:M14" si="1">SUM(L7*1.18)</f>
        <v>25173.824999999997</v>
      </c>
      <c r="N7" s="1" t="s">
        <v>65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198.75" customHeight="1">
      <c r="A8" s="10"/>
      <c r="B8" s="6">
        <f t="shared" si="0"/>
        <v>2</v>
      </c>
      <c r="C8" s="6" t="s">
        <v>40</v>
      </c>
      <c r="D8" s="1" t="s">
        <v>41</v>
      </c>
      <c r="E8" s="1"/>
      <c r="F8" s="1" t="s">
        <v>54</v>
      </c>
      <c r="G8" s="4" t="s">
        <v>39</v>
      </c>
      <c r="H8" s="24" t="s">
        <v>58</v>
      </c>
      <c r="I8" s="24">
        <v>240</v>
      </c>
      <c r="J8" s="32">
        <v>520</v>
      </c>
      <c r="K8" s="5">
        <v>114.76</v>
      </c>
      <c r="L8" s="5">
        <v>59675.200000000004</v>
      </c>
      <c r="M8" s="5">
        <f t="shared" si="1"/>
        <v>70416.736000000004</v>
      </c>
      <c r="N8" s="1" t="s">
        <v>65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195">
      <c r="B9" s="6">
        <f t="shared" si="0"/>
        <v>3</v>
      </c>
      <c r="C9" s="6" t="s">
        <v>42</v>
      </c>
      <c r="D9" s="1" t="s">
        <v>43</v>
      </c>
      <c r="E9" s="1"/>
      <c r="F9" s="1" t="s">
        <v>55</v>
      </c>
      <c r="G9" s="4" t="s">
        <v>39</v>
      </c>
      <c r="H9" s="24">
        <v>75</v>
      </c>
      <c r="I9" s="24">
        <v>15</v>
      </c>
      <c r="J9" s="32">
        <v>90</v>
      </c>
      <c r="K9" s="5">
        <v>260.12</v>
      </c>
      <c r="L9" s="5">
        <v>23410.799999999996</v>
      </c>
      <c r="M9" s="5">
        <f t="shared" si="1"/>
        <v>27624.743999999995</v>
      </c>
      <c r="N9" s="1" t="s">
        <v>65</v>
      </c>
    </row>
    <row r="10" spans="1:29" s="10" customFormat="1" ht="229.5" customHeight="1">
      <c r="B10" s="6">
        <f t="shared" si="0"/>
        <v>4</v>
      </c>
      <c r="C10" s="6" t="s">
        <v>44</v>
      </c>
      <c r="D10" s="1" t="s">
        <v>45</v>
      </c>
      <c r="E10" s="1"/>
      <c r="F10" s="1" t="s">
        <v>56</v>
      </c>
      <c r="G10" s="4" t="s">
        <v>39</v>
      </c>
      <c r="H10" s="24" t="s">
        <v>59</v>
      </c>
      <c r="I10" s="24">
        <v>90</v>
      </c>
      <c r="J10" s="32">
        <v>290</v>
      </c>
      <c r="K10" s="5">
        <v>210</v>
      </c>
      <c r="L10" s="5">
        <v>60900</v>
      </c>
      <c r="M10" s="5">
        <f t="shared" si="1"/>
        <v>71862</v>
      </c>
      <c r="N10" s="1" t="s">
        <v>65</v>
      </c>
    </row>
    <row r="11" spans="1:29" ht="60">
      <c r="A11" s="10"/>
      <c r="B11" s="6">
        <f t="shared" si="0"/>
        <v>5</v>
      </c>
      <c r="C11" s="6" t="s">
        <v>46</v>
      </c>
      <c r="D11" s="1" t="s">
        <v>47</v>
      </c>
      <c r="E11" s="1"/>
      <c r="F11" s="1" t="s">
        <v>48</v>
      </c>
      <c r="G11" s="4" t="s">
        <v>39</v>
      </c>
      <c r="H11" s="24">
        <v>10</v>
      </c>
      <c r="I11" s="24">
        <v>0</v>
      </c>
      <c r="J11" s="32">
        <v>10</v>
      </c>
      <c r="K11" s="5">
        <v>236.26</v>
      </c>
      <c r="L11" s="5">
        <v>2362.6</v>
      </c>
      <c r="M11" s="5">
        <f t="shared" si="1"/>
        <v>2787.8679999999999</v>
      </c>
      <c r="N11" s="1" t="s">
        <v>65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144" customHeight="1">
      <c r="A12" s="10"/>
      <c r="B12" s="6">
        <f t="shared" si="0"/>
        <v>6</v>
      </c>
      <c r="C12" s="6" t="s">
        <v>49</v>
      </c>
      <c r="D12" s="1" t="s">
        <v>50</v>
      </c>
      <c r="E12" s="1"/>
      <c r="F12" s="1" t="s">
        <v>57</v>
      </c>
      <c r="G12" s="4" t="s">
        <v>39</v>
      </c>
      <c r="H12" s="24">
        <v>40</v>
      </c>
      <c r="I12" s="24">
        <v>0</v>
      </c>
      <c r="J12" s="32">
        <v>40</v>
      </c>
      <c r="K12" s="5">
        <v>150</v>
      </c>
      <c r="L12" s="5">
        <v>6000</v>
      </c>
      <c r="M12" s="5">
        <f t="shared" si="1"/>
        <v>7080</v>
      </c>
      <c r="N12" s="1" t="s">
        <v>65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60">
      <c r="A13" s="10"/>
      <c r="B13" s="6">
        <f t="shared" si="0"/>
        <v>7</v>
      </c>
      <c r="C13" s="6" t="s">
        <v>51</v>
      </c>
      <c r="D13" s="1" t="s">
        <v>52</v>
      </c>
      <c r="E13" s="1"/>
      <c r="F13" s="1" t="s">
        <v>53</v>
      </c>
      <c r="G13" s="4" t="s">
        <v>39</v>
      </c>
      <c r="H13" s="24" t="s">
        <v>60</v>
      </c>
      <c r="I13" s="24">
        <v>310</v>
      </c>
      <c r="J13" s="32">
        <v>1110</v>
      </c>
      <c r="K13" s="5">
        <v>141.24</v>
      </c>
      <c r="L13" s="5">
        <v>156776.4</v>
      </c>
      <c r="M13" s="5">
        <f t="shared" si="1"/>
        <v>184996.15199999997</v>
      </c>
      <c r="N13" s="1" t="s">
        <v>65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>
      <c r="A14" s="10"/>
      <c r="B14" s="16"/>
      <c r="C14" s="18"/>
      <c r="D14" s="17"/>
      <c r="E14" s="17"/>
      <c r="F14" s="17"/>
      <c r="G14" s="18"/>
      <c r="H14" s="18"/>
      <c r="I14" s="18"/>
      <c r="J14" s="18"/>
      <c r="K14" s="20"/>
      <c r="L14" s="21">
        <f>SUM($L$7:$L$13)</f>
        <v>330458.75</v>
      </c>
      <c r="M14" s="5">
        <f t="shared" si="1"/>
        <v>389941.32499999995</v>
      </c>
      <c r="N14" s="2"/>
      <c r="O14" s="10"/>
      <c r="P14" s="10"/>
      <c r="Q14" s="10"/>
      <c r="R14" s="10"/>
      <c r="S14" s="10"/>
      <c r="T14" s="10"/>
      <c r="U14" s="10"/>
      <c r="V14" s="10"/>
      <c r="W14" s="10"/>
      <c r="X14" s="10"/>
      <c r="AC14" s="10"/>
    </row>
    <row r="15" spans="1:29">
      <c r="A15" s="10"/>
      <c r="B15" s="15"/>
      <c r="C15" s="15"/>
      <c r="D15" s="2"/>
      <c r="E15" s="2"/>
      <c r="F15" s="2"/>
      <c r="G15" s="15"/>
      <c r="H15" s="15"/>
      <c r="I15" s="15"/>
      <c r="J15" s="15"/>
      <c r="K15" s="15"/>
      <c r="L15" s="15" t="s">
        <v>17</v>
      </c>
      <c r="M15" s="31">
        <f>SUM(M14-L14)</f>
        <v>59482.574999999953</v>
      </c>
      <c r="N15" s="2"/>
      <c r="O15" s="10"/>
      <c r="P15" s="10"/>
      <c r="Q15" s="10"/>
      <c r="R15" s="10"/>
      <c r="S15" s="10"/>
      <c r="T15" s="10"/>
      <c r="U15" s="10"/>
      <c r="V15" s="10"/>
      <c r="W15" s="10"/>
      <c r="X15" s="10"/>
      <c r="AC15" s="10"/>
    </row>
    <row r="16" spans="1:29" s="10" customFormat="1">
      <c r="B16" s="45" t="s">
        <v>63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29" s="10" customFormat="1">
      <c r="A17"/>
      <c r="B17" s="45" t="s">
        <v>3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/>
      <c r="P17"/>
      <c r="Q17"/>
      <c r="R17"/>
      <c r="S17"/>
      <c r="T17"/>
      <c r="U17"/>
      <c r="V17"/>
      <c r="W17"/>
      <c r="X17"/>
      <c r="AC17"/>
    </row>
    <row r="18" spans="1:29">
      <c r="B18" s="40" t="s">
        <v>4</v>
      </c>
      <c r="C18" s="40"/>
      <c r="D18" s="40"/>
      <c r="E18" s="49" t="s">
        <v>64</v>
      </c>
      <c r="F18" s="50"/>
      <c r="G18" s="50"/>
      <c r="H18" s="50"/>
      <c r="I18" s="50"/>
      <c r="J18" s="50"/>
      <c r="K18" s="50"/>
      <c r="L18" s="50"/>
      <c r="M18" s="50"/>
      <c r="N18" s="51"/>
    </row>
    <row r="19" spans="1:29" ht="32.1" customHeight="1">
      <c r="B19" s="40" t="s">
        <v>5</v>
      </c>
      <c r="C19" s="40"/>
      <c r="D19" s="40"/>
      <c r="E19" s="56" t="s">
        <v>8</v>
      </c>
      <c r="F19" s="57"/>
      <c r="G19" s="57"/>
      <c r="H19" s="57"/>
      <c r="I19" s="57"/>
      <c r="J19" s="57"/>
      <c r="K19" s="57"/>
      <c r="L19" s="57"/>
      <c r="M19" s="57"/>
      <c r="N19" s="58"/>
      <c r="O19" s="2"/>
      <c r="P19" s="2"/>
      <c r="Q19" s="2"/>
      <c r="R19" s="2"/>
      <c r="S19" s="2"/>
      <c r="T19" s="2"/>
    </row>
    <row r="20" spans="1:29">
      <c r="A20" s="10"/>
      <c r="B20" s="46" t="s">
        <v>21</v>
      </c>
      <c r="C20" s="47"/>
      <c r="D20" s="48"/>
      <c r="E20" s="49" t="s">
        <v>20</v>
      </c>
      <c r="F20" s="50"/>
      <c r="G20" s="50"/>
      <c r="H20" s="50"/>
      <c r="I20" s="50"/>
      <c r="J20" s="50"/>
      <c r="K20" s="50"/>
      <c r="L20" s="50"/>
      <c r="M20" s="50"/>
      <c r="N20" s="51"/>
      <c r="O20" s="10"/>
    </row>
    <row r="21" spans="1:29" s="10" customFormat="1">
      <c r="B21" s="46" t="s">
        <v>22</v>
      </c>
      <c r="C21" s="47"/>
      <c r="D21" s="48"/>
      <c r="E21" s="49" t="s">
        <v>23</v>
      </c>
      <c r="F21" s="50"/>
      <c r="G21" s="50"/>
      <c r="H21" s="50"/>
      <c r="I21" s="50"/>
      <c r="J21" s="50"/>
      <c r="K21" s="50"/>
      <c r="L21" s="50"/>
      <c r="M21" s="50"/>
      <c r="N21" s="51"/>
    </row>
    <row r="22" spans="1:29">
      <c r="B22" s="40" t="s">
        <v>6</v>
      </c>
      <c r="C22" s="40"/>
      <c r="D22" s="40"/>
      <c r="E22" s="52" t="s">
        <v>62</v>
      </c>
      <c r="F22" s="52"/>
      <c r="G22" s="52"/>
      <c r="H22" s="52"/>
      <c r="I22" s="52"/>
      <c r="J22" s="52"/>
      <c r="K22" s="52"/>
      <c r="L22" s="52"/>
      <c r="M22" s="52"/>
      <c r="N22" s="52"/>
      <c r="P22" s="10"/>
      <c r="Q22" s="10"/>
      <c r="R22" s="10"/>
      <c r="S22" s="10"/>
      <c r="T22" s="10"/>
      <c r="U22" s="10"/>
      <c r="V22" s="10"/>
      <c r="W22" s="10"/>
      <c r="X22" s="10"/>
      <c r="AC22" s="10"/>
    </row>
    <row r="23" spans="1:29">
      <c r="B23" s="40" t="s">
        <v>7</v>
      </c>
      <c r="C23" s="40"/>
      <c r="D23" s="40"/>
      <c r="E23" s="53" t="s">
        <v>66</v>
      </c>
      <c r="F23" s="54"/>
      <c r="G23" s="54"/>
      <c r="H23" s="54"/>
      <c r="I23" s="54"/>
      <c r="J23" s="54"/>
      <c r="K23" s="54"/>
      <c r="L23" s="54"/>
      <c r="M23" s="54"/>
      <c r="N23" s="55"/>
    </row>
    <row r="24" spans="1:29">
      <c r="A24" s="10"/>
      <c r="B24" s="27"/>
      <c r="C24" s="27"/>
      <c r="D24" s="27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10"/>
    </row>
    <row r="25" spans="1:29">
      <c r="B25" s="10"/>
      <c r="P25" s="10"/>
      <c r="Q25" s="10"/>
      <c r="R25" s="10"/>
      <c r="S25" s="10"/>
      <c r="T25" s="10"/>
      <c r="U25" s="10"/>
      <c r="V25" s="10"/>
      <c r="W25" s="10"/>
      <c r="X25" s="10"/>
      <c r="AC25" s="10"/>
    </row>
    <row r="26" spans="1:29">
      <c r="A26" s="10"/>
      <c r="B26" s="10"/>
      <c r="D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29">
      <c r="P27" s="10"/>
      <c r="Q27" s="10"/>
      <c r="R27" s="10"/>
      <c r="S27" s="10"/>
      <c r="T27" s="10"/>
      <c r="U27" s="10"/>
      <c r="V27" s="10"/>
      <c r="W27" s="10"/>
      <c r="X27" s="10"/>
      <c r="AC27" s="10"/>
    </row>
    <row r="28" spans="1:29">
      <c r="D28" s="3"/>
      <c r="E28" s="3"/>
    </row>
    <row r="29" spans="1:29">
      <c r="D29" s="3"/>
      <c r="E29" s="3"/>
    </row>
    <row r="30" spans="1:29">
      <c r="D30" s="3"/>
      <c r="E30" s="3"/>
    </row>
  </sheetData>
  <mergeCells count="26">
    <mergeCell ref="B22:D22"/>
    <mergeCell ref="B23:D23"/>
    <mergeCell ref="L4:L5"/>
    <mergeCell ref="K4:K5"/>
    <mergeCell ref="B18:D18"/>
    <mergeCell ref="B17:N17"/>
    <mergeCell ref="B21:D21"/>
    <mergeCell ref="B19:D19"/>
    <mergeCell ref="B20:D20"/>
    <mergeCell ref="E21:N21"/>
    <mergeCell ref="E22:N22"/>
    <mergeCell ref="E23:N23"/>
    <mergeCell ref="E18:N18"/>
    <mergeCell ref="E19:N19"/>
    <mergeCell ref="E20:N20"/>
    <mergeCell ref="B16:N16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</mergeCells>
  <pageMargins left="0.25" right="0.25" top="0.75" bottom="0.75" header="0.3" footer="0.3"/>
  <pageSetup paperSize="9" scale="63" fitToHeight="0" orientation="landscape" r:id="rId1"/>
  <headerFooter>
    <oddFooter>&amp;C&amp;P</oddFooter>
  </headerFooter>
  <ignoredErrors>
    <ignoredError sqref="H8 H10 H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26</v>
      </c>
      <c r="B5" t="e">
        <f>XLR_ERRNAME</f>
        <v>#NAME?</v>
      </c>
    </row>
    <row r="6" spans="1:19">
      <c r="A6" t="s">
        <v>27</v>
      </c>
      <c r="B6">
        <v>8004</v>
      </c>
      <c r="C6" s="30" t="s">
        <v>28</v>
      </c>
      <c r="D6">
        <v>5501</v>
      </c>
      <c r="E6" s="30" t="s">
        <v>29</v>
      </c>
      <c r="F6" s="30" t="s">
        <v>30</v>
      </c>
      <c r="G6" s="30" t="s">
        <v>31</v>
      </c>
      <c r="H6" s="30" t="s">
        <v>31</v>
      </c>
      <c r="I6" s="30" t="s">
        <v>31</v>
      </c>
      <c r="J6" s="30" t="s">
        <v>29</v>
      </c>
      <c r="K6" s="30" t="s">
        <v>32</v>
      </c>
      <c r="L6" s="30" t="s">
        <v>33</v>
      </c>
      <c r="M6" s="30" t="s">
        <v>31</v>
      </c>
      <c r="N6" s="30" t="s">
        <v>31</v>
      </c>
      <c r="O6">
        <v>246342</v>
      </c>
      <c r="P6" s="30" t="s">
        <v>34</v>
      </c>
      <c r="Q6">
        <v>0</v>
      </c>
      <c r="R6" s="30" t="s">
        <v>31</v>
      </c>
      <c r="S6" s="30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2015-02-05T10:12:23Z</cp:lastPrinted>
  <dcterms:created xsi:type="dcterms:W3CDTF">2013-12-19T08:11:42Z</dcterms:created>
  <dcterms:modified xsi:type="dcterms:W3CDTF">2015-02-27T08:24:13Z</dcterms:modified>
</cp:coreProperties>
</file>